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90" windowWidth="21795" windowHeight="117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7" i="1" l="1"/>
  <c r="E57" i="1"/>
  <c r="G68" i="1"/>
  <c r="E68" i="1"/>
  <c r="F67" i="1"/>
  <c r="H67" i="1" s="1"/>
  <c r="F66" i="1"/>
  <c r="H66" i="1" s="1"/>
  <c r="F65" i="1"/>
  <c r="H65" i="1" s="1"/>
  <c r="G62" i="1"/>
  <c r="E62" i="1"/>
  <c r="H60" i="1"/>
  <c r="F61" i="1"/>
  <c r="H61" i="1" s="1"/>
  <c r="F60" i="1"/>
  <c r="F56" i="1"/>
  <c r="H56" i="1" s="1"/>
  <c r="H57" i="1" s="1"/>
  <c r="G53" i="1"/>
  <c r="E53" i="1"/>
  <c r="F52" i="1"/>
  <c r="H52" i="1" s="1"/>
  <c r="F51" i="1"/>
  <c r="H51" i="1" s="1"/>
  <c r="F50" i="1"/>
  <c r="H50" i="1" s="1"/>
  <c r="F49" i="1"/>
  <c r="H49" i="1" s="1"/>
  <c r="F48" i="1"/>
  <c r="H48" i="1"/>
  <c r="G70" i="1" l="1"/>
  <c r="H62" i="1"/>
  <c r="F62" i="1"/>
  <c r="E70" i="1"/>
  <c r="F57" i="1"/>
  <c r="H68" i="1"/>
  <c r="F68" i="1"/>
  <c r="H53" i="1"/>
  <c r="F53" i="1"/>
  <c r="F70" i="1" l="1"/>
  <c r="H70" i="1"/>
</calcChain>
</file>

<file path=xl/sharedStrings.xml><?xml version="1.0" encoding="utf-8"?>
<sst xmlns="http://schemas.openxmlformats.org/spreadsheetml/2006/main" count="62" uniqueCount="42">
  <si>
    <t>112 Maxine Dr</t>
  </si>
  <si>
    <t>Claim #24264Z494</t>
  </si>
  <si>
    <t>Inspection date</t>
  </si>
  <si>
    <t>9:00am</t>
  </si>
  <si>
    <t>Adjustor</t>
  </si>
  <si>
    <t>866-787-8676 Ext 2292</t>
  </si>
  <si>
    <t>State Farm Insurance</t>
  </si>
  <si>
    <t>State Farm Insurance Damage Claim</t>
  </si>
  <si>
    <t>Dwelling Roof</t>
  </si>
  <si>
    <t>Remove, tear off, haul and dispose of comp. shingles - 3 tab</t>
  </si>
  <si>
    <t>Hail damage to roof, gutters, downspouts, storage building, patio roof</t>
  </si>
  <si>
    <t>Quantity</t>
  </si>
  <si>
    <t>Unit Price</t>
  </si>
  <si>
    <t>Tax</t>
  </si>
  <si>
    <t>RCV</t>
  </si>
  <si>
    <t>Deprec.</t>
  </si>
  <si>
    <t>ACV</t>
  </si>
  <si>
    <t>3 tab - 25 yr - composition shingle roofing - incl felt</t>
  </si>
  <si>
    <t>R&amp;R Furnace vent - rain cap and storm collar, 6"</t>
  </si>
  <si>
    <t>Tarp - all purpose poly - per sq ft (labor and material)</t>
  </si>
  <si>
    <t>R&amp;R Roof vent - turbine type</t>
  </si>
  <si>
    <t>Patio Roof</t>
  </si>
  <si>
    <t>R&amp;R Wall/roof panel - corrugated - 29 gauge - galv</t>
  </si>
  <si>
    <t>Front Elevation</t>
  </si>
  <si>
    <t>R&amp;R Gutter / downspout - aluminum - up to 5"</t>
  </si>
  <si>
    <t>Prime &amp; paint gutter / downspout</t>
  </si>
  <si>
    <t>Rear Elevation</t>
  </si>
  <si>
    <t>Comb and straighten a/c condenser fins - with trip charge</t>
  </si>
  <si>
    <t>Total: Main Level</t>
  </si>
  <si>
    <t>Centralized Catastrophe Services</t>
  </si>
  <si>
    <t>PO Box 2323</t>
  </si>
  <si>
    <t>Bloomington, IL 61702-2323</t>
  </si>
  <si>
    <t>Ph: 877-763-1200</t>
  </si>
  <si>
    <t>Fax: 877-732-6556</t>
  </si>
  <si>
    <t>Structural Damage Claim Policy</t>
  </si>
  <si>
    <t>Steve Schmidgall</t>
  </si>
  <si>
    <t>Phone:</t>
  </si>
  <si>
    <t>Policy #24-BE-S241-5</t>
  </si>
  <si>
    <t>Storm Date</t>
  </si>
  <si>
    <t>Summary for Coverage A - Dwelling - 35 Windstorm and Hail - HL</t>
  </si>
  <si>
    <t>added $471.81 for roof</t>
  </si>
  <si>
    <t>added $679.31 for aluminum patio 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</si>
</sst>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2" fillId="0" borderId="0" xfId="0" applyNumberFormat="1" applyFont="1" applyAlignment="1">
      <alignment horizontal="left" vertical="center"/>
    </xf>
    <xf numFmtId="40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4" fontId="2" fillId="0" borderId="3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44" fontId="2" fillId="0" borderId="0" xfId="0" applyNumberFormat="1" applyFont="1" applyAlignment="1">
      <alignment horizontal="left" vertical="center" wrapText="1"/>
    </xf>
    <xf numFmtId="44" fontId="0" fillId="0" borderId="0" xfId="0" applyNumberFormat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2" fontId="0" fillId="0" borderId="0" xfId="0" applyNumberFormat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44" fontId="2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2" fontId="2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4" fontId="2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zoomScaleNormal="100" workbookViewId="0">
      <selection activeCell="K13" sqref="K13"/>
    </sheetView>
  </sheetViews>
  <sheetFormatPr defaultRowHeight="15.75" x14ac:dyDescent="0.25"/>
  <cols>
    <col min="1" max="1" width="21" style="2" customWidth="1"/>
    <col min="2" max="2" width="10.7109375" style="2" customWidth="1"/>
    <col min="3" max="3" width="10.140625" style="2" customWidth="1"/>
    <col min="4" max="4" width="11.28515625" style="2" customWidth="1"/>
    <col min="5" max="5" width="11.7109375" style="2" customWidth="1"/>
    <col min="6" max="6" width="11.5703125" style="2" customWidth="1"/>
    <col min="7" max="7" width="11.42578125" style="2" customWidth="1"/>
    <col min="8" max="8" width="13.7109375" style="2" customWidth="1"/>
    <col min="9" max="9" width="9.140625" style="2"/>
    <col min="10" max="10" width="10.7109375" style="2" bestFit="1" customWidth="1"/>
    <col min="11" max="16384" width="9.140625" style="2"/>
  </cols>
  <sheetData>
    <row r="1" spans="1:11" ht="21.75" thickBot="1" x14ac:dyDescent="0.3">
      <c r="A1" s="30" t="s">
        <v>0</v>
      </c>
      <c r="B1" s="30"/>
      <c r="C1" s="30"/>
      <c r="D1" s="30"/>
      <c r="E1" s="30"/>
      <c r="F1" s="30"/>
      <c r="G1" s="30"/>
      <c r="H1" s="31"/>
    </row>
    <row r="2" spans="1:11" ht="18.75" x14ac:dyDescent="0.25">
      <c r="A2" s="32" t="s">
        <v>34</v>
      </c>
      <c r="B2" s="33"/>
      <c r="C2" s="33"/>
      <c r="D2" s="33"/>
      <c r="E2" s="33"/>
      <c r="F2" s="33"/>
      <c r="G2" s="33"/>
      <c r="H2" s="33"/>
    </row>
    <row r="3" spans="1:11" ht="15.75" customHeight="1" x14ac:dyDescent="0.25">
      <c r="A3" s="36" t="s">
        <v>37</v>
      </c>
      <c r="B3" s="35"/>
      <c r="C3" s="35"/>
      <c r="D3" s="35"/>
      <c r="E3" s="35"/>
      <c r="F3" s="35"/>
      <c r="G3" s="35"/>
      <c r="H3" s="35"/>
    </row>
    <row r="4" spans="1:11" s="6" customFormat="1" ht="15.75" customHeight="1" x14ac:dyDescent="0.25">
      <c r="A4" s="17" t="s">
        <v>1</v>
      </c>
      <c r="B4" s="3" t="s">
        <v>10</v>
      </c>
      <c r="C4" s="4"/>
      <c r="D4" s="4"/>
      <c r="E4" s="4"/>
      <c r="F4" s="4"/>
      <c r="G4" s="4"/>
      <c r="H4" s="5"/>
      <c r="I4" s="5"/>
      <c r="J4" s="40">
        <v>41394</v>
      </c>
      <c r="K4" s="2" t="s">
        <v>40</v>
      </c>
    </row>
    <row r="5" spans="1:11" s="1" customFormat="1" x14ac:dyDescent="0.25">
      <c r="A5" s="1" t="s">
        <v>2</v>
      </c>
      <c r="B5" s="8">
        <v>41375</v>
      </c>
      <c r="C5" s="1" t="s">
        <v>3</v>
      </c>
      <c r="D5" s="1" t="s">
        <v>38</v>
      </c>
      <c r="E5" s="8">
        <v>41351</v>
      </c>
      <c r="J5" s="8">
        <v>41393</v>
      </c>
      <c r="K5" s="1" t="s">
        <v>41</v>
      </c>
    </row>
    <row r="6" spans="1:11" x14ac:dyDescent="0.25">
      <c r="A6" s="2" t="s">
        <v>4</v>
      </c>
      <c r="B6" s="7" t="s">
        <v>35</v>
      </c>
      <c r="C6" s="34"/>
      <c r="D6" s="2" t="s">
        <v>36</v>
      </c>
      <c r="E6" s="7" t="s">
        <v>5</v>
      </c>
      <c r="F6" s="7"/>
      <c r="G6" s="7"/>
    </row>
    <row r="7" spans="1:11" x14ac:dyDescent="0.25">
      <c r="C7" s="37"/>
    </row>
    <row r="9" spans="1:11" x14ac:dyDescent="0.25">
      <c r="A9" s="2" t="s">
        <v>6</v>
      </c>
    </row>
    <row r="10" spans="1:11" x14ac:dyDescent="0.25">
      <c r="A10" s="2" t="s">
        <v>29</v>
      </c>
    </row>
    <row r="11" spans="1:11" x14ac:dyDescent="0.25">
      <c r="A11" s="2" t="s">
        <v>30</v>
      </c>
    </row>
    <row r="12" spans="1:11" x14ac:dyDescent="0.25">
      <c r="A12" s="2" t="s">
        <v>31</v>
      </c>
    </row>
    <row r="13" spans="1:11" x14ac:dyDescent="0.25">
      <c r="A13" s="2" t="s">
        <v>32</v>
      </c>
      <c r="B13" s="2" t="s">
        <v>33</v>
      </c>
    </row>
    <row r="15" spans="1:11" x14ac:dyDescent="0.25">
      <c r="A15" s="38" t="s">
        <v>39</v>
      </c>
      <c r="B15" s="38"/>
      <c r="C15" s="38"/>
      <c r="D15" s="38"/>
      <c r="E15" s="38"/>
      <c r="F15" s="38"/>
      <c r="G15" s="38"/>
      <c r="H15" s="38"/>
    </row>
    <row r="45" spans="1:8" s="10" customFormat="1" ht="19.5" thickBot="1" x14ac:dyDescent="0.3">
      <c r="A45" s="11" t="s">
        <v>7</v>
      </c>
      <c r="B45" s="11"/>
      <c r="C45" s="11"/>
      <c r="D45" s="12"/>
      <c r="E45" s="12"/>
      <c r="F45" s="12"/>
      <c r="G45" s="12"/>
      <c r="H45" s="39"/>
    </row>
    <row r="47" spans="1:8" x14ac:dyDescent="0.25">
      <c r="A47" s="16" t="s">
        <v>8</v>
      </c>
      <c r="C47" s="2" t="s">
        <v>11</v>
      </c>
      <c r="D47" s="2" t="s">
        <v>12</v>
      </c>
      <c r="E47" s="2" t="s">
        <v>13</v>
      </c>
      <c r="F47" s="2" t="s">
        <v>14</v>
      </c>
      <c r="G47" s="2" t="s">
        <v>15</v>
      </c>
      <c r="H47" s="2" t="s">
        <v>16</v>
      </c>
    </row>
    <row r="48" spans="1:8" ht="48" customHeight="1" x14ac:dyDescent="0.25">
      <c r="A48" s="4" t="s">
        <v>9</v>
      </c>
      <c r="B48" s="9"/>
      <c r="C48" s="14">
        <v>23.08</v>
      </c>
      <c r="D48" s="13">
        <v>38.64</v>
      </c>
      <c r="E48" s="13">
        <v>0</v>
      </c>
      <c r="F48" s="13">
        <f>SUM((C48*D48)+E48)</f>
        <v>891.81119999999999</v>
      </c>
      <c r="G48" s="13">
        <v>0</v>
      </c>
      <c r="H48" s="13">
        <f>SUM(F48-G48)</f>
        <v>891.81119999999999</v>
      </c>
    </row>
    <row r="49" spans="1:8" ht="31.5" customHeight="1" x14ac:dyDescent="0.25">
      <c r="A49" s="4" t="s">
        <v>17</v>
      </c>
      <c r="B49" s="9"/>
      <c r="C49" s="15">
        <v>25.67</v>
      </c>
      <c r="D49" s="13">
        <v>132.80000000000001</v>
      </c>
      <c r="E49" s="13">
        <v>238.63</v>
      </c>
      <c r="F49" s="13">
        <f t="shared" ref="F49:F52" si="0">SUM((C49*D49)+E49)</f>
        <v>3647.6060000000007</v>
      </c>
      <c r="G49" s="13">
        <v>437.72</v>
      </c>
      <c r="H49" s="13">
        <f t="shared" ref="H49:H52" si="1">SUM(F49-G49)</f>
        <v>3209.8860000000004</v>
      </c>
    </row>
    <row r="50" spans="1:8" ht="31.5" customHeight="1" x14ac:dyDescent="0.25">
      <c r="A50" s="4" t="s">
        <v>18</v>
      </c>
      <c r="B50" s="9"/>
      <c r="C50" s="15">
        <v>2</v>
      </c>
      <c r="D50" s="13">
        <v>67.91</v>
      </c>
      <c r="E50" s="13">
        <v>8.3800000000000008</v>
      </c>
      <c r="F50" s="13">
        <f t="shared" si="0"/>
        <v>144.19999999999999</v>
      </c>
      <c r="G50" s="13">
        <v>17.3</v>
      </c>
      <c r="H50" s="13">
        <f t="shared" si="1"/>
        <v>126.89999999999999</v>
      </c>
    </row>
    <row r="51" spans="1:8" ht="32.25" customHeight="1" x14ac:dyDescent="0.25">
      <c r="A51" s="4" t="s">
        <v>19</v>
      </c>
      <c r="B51" s="9"/>
      <c r="C51" s="15">
        <v>378</v>
      </c>
      <c r="D51" s="13">
        <v>0.38</v>
      </c>
      <c r="E51" s="13">
        <v>3.97</v>
      </c>
      <c r="F51" s="13">
        <f t="shared" si="0"/>
        <v>147.61000000000001</v>
      </c>
      <c r="G51" s="13">
        <v>0</v>
      </c>
      <c r="H51" s="13">
        <f t="shared" si="1"/>
        <v>147.61000000000001</v>
      </c>
    </row>
    <row r="52" spans="1:8" ht="16.5" thickBot="1" x14ac:dyDescent="0.3">
      <c r="A52" s="4" t="s">
        <v>20</v>
      </c>
      <c r="B52" s="9"/>
      <c r="C52" s="15">
        <v>2</v>
      </c>
      <c r="D52" s="13">
        <v>92</v>
      </c>
      <c r="E52" s="13">
        <v>11.93</v>
      </c>
      <c r="F52" s="13">
        <f t="shared" si="0"/>
        <v>195.93</v>
      </c>
      <c r="G52" s="13">
        <v>16.79</v>
      </c>
      <c r="H52" s="13">
        <f t="shared" si="1"/>
        <v>179.14000000000001</v>
      </c>
    </row>
    <row r="53" spans="1:8" x14ac:dyDescent="0.25">
      <c r="C53" s="18"/>
      <c r="D53" s="19"/>
      <c r="E53" s="20">
        <f>SUM(E48:E52)</f>
        <v>262.90999999999997</v>
      </c>
      <c r="F53" s="20">
        <f t="shared" ref="F53:H53" si="2">SUM(F48:F52)</f>
        <v>5027.1572000000006</v>
      </c>
      <c r="G53" s="20">
        <f t="shared" si="2"/>
        <v>471.81000000000006</v>
      </c>
      <c r="H53" s="20">
        <f t="shared" si="2"/>
        <v>4555.3472000000002</v>
      </c>
    </row>
    <row r="55" spans="1:8" x14ac:dyDescent="0.25">
      <c r="A55" s="16" t="s">
        <v>21</v>
      </c>
      <c r="C55" s="2" t="s">
        <v>11</v>
      </c>
      <c r="D55" s="2" t="s">
        <v>12</v>
      </c>
      <c r="E55" s="2" t="s">
        <v>13</v>
      </c>
      <c r="F55" s="2" t="s">
        <v>14</v>
      </c>
      <c r="G55" s="2" t="s">
        <v>15</v>
      </c>
      <c r="H55" s="2" t="s">
        <v>16</v>
      </c>
    </row>
    <row r="56" spans="1:8" ht="31.5" customHeight="1" thickBot="1" x14ac:dyDescent="0.3">
      <c r="A56" s="4" t="s">
        <v>22</v>
      </c>
      <c r="B56" s="9"/>
      <c r="C56" s="15">
        <v>318.5</v>
      </c>
      <c r="D56" s="13">
        <v>2.33</v>
      </c>
      <c r="E56" s="13">
        <v>43.25</v>
      </c>
      <c r="F56" s="13">
        <f t="shared" ref="F56" si="3">SUM((C56*D56)+E56)</f>
        <v>785.35500000000002</v>
      </c>
      <c r="G56" s="13">
        <v>314.14999999999998</v>
      </c>
      <c r="H56" s="13">
        <f t="shared" ref="H56" si="4">SUM(F56-G56)</f>
        <v>471.20500000000004</v>
      </c>
    </row>
    <row r="57" spans="1:8" ht="15.75" customHeight="1" x14ac:dyDescent="0.25">
      <c r="A57" s="6"/>
      <c r="B57" s="28"/>
      <c r="C57" s="29"/>
      <c r="D57" s="20"/>
      <c r="E57" s="20">
        <f>SUM(E56)</f>
        <v>43.25</v>
      </c>
      <c r="F57" s="20">
        <f>SUM(F56)</f>
        <v>785.35500000000002</v>
      </c>
      <c r="G57" s="20">
        <f>SUM(G56)</f>
        <v>314.14999999999998</v>
      </c>
      <c r="H57" s="20">
        <f>SUM(H56)</f>
        <v>471.20500000000004</v>
      </c>
    </row>
    <row r="59" spans="1:8" x14ac:dyDescent="0.25">
      <c r="A59" s="16" t="s">
        <v>23</v>
      </c>
      <c r="C59" s="2" t="s">
        <v>11</v>
      </c>
      <c r="D59" s="2" t="s">
        <v>12</v>
      </c>
      <c r="E59" s="2" t="s">
        <v>13</v>
      </c>
      <c r="F59" s="2" t="s">
        <v>14</v>
      </c>
      <c r="G59" s="2" t="s">
        <v>15</v>
      </c>
      <c r="H59" s="2" t="s">
        <v>16</v>
      </c>
    </row>
    <row r="60" spans="1:8" ht="31.5" customHeight="1" x14ac:dyDescent="0.25">
      <c r="A60" s="4" t="s">
        <v>24</v>
      </c>
      <c r="B60" s="9"/>
      <c r="C60" s="21">
        <v>95.75</v>
      </c>
      <c r="D60" s="22">
        <v>4.38</v>
      </c>
      <c r="E60" s="23">
        <v>14.48</v>
      </c>
      <c r="F60" s="13">
        <f t="shared" ref="F60:F61" si="5">SUM((C60*D60)+E60)</f>
        <v>433.86500000000001</v>
      </c>
      <c r="G60" s="23">
        <v>173.55</v>
      </c>
      <c r="H60" s="13">
        <f t="shared" ref="H60:H61" si="6">SUM(F60-G60)</f>
        <v>260.315</v>
      </c>
    </row>
    <row r="61" spans="1:8" ht="31.5" customHeight="1" thickBot="1" x14ac:dyDescent="0.3">
      <c r="A61" s="24" t="s">
        <v>25</v>
      </c>
      <c r="B61" s="25"/>
      <c r="C61" s="21">
        <v>95.75</v>
      </c>
      <c r="D61" s="23">
        <v>0.93</v>
      </c>
      <c r="E61" s="23">
        <v>1.61</v>
      </c>
      <c r="F61" s="13">
        <f t="shared" si="5"/>
        <v>90.657499999999999</v>
      </c>
      <c r="G61" s="23">
        <v>36.26</v>
      </c>
      <c r="H61" s="13">
        <f t="shared" si="6"/>
        <v>54.397500000000001</v>
      </c>
    </row>
    <row r="62" spans="1:8" x14ac:dyDescent="0.25">
      <c r="C62" s="18"/>
      <c r="D62" s="19"/>
      <c r="E62" s="20">
        <f>SUM(E60:E61)</f>
        <v>16.09</v>
      </c>
      <c r="F62" s="20">
        <f>SUM(F60:F61)</f>
        <v>524.52250000000004</v>
      </c>
      <c r="G62" s="20">
        <f>SUM(G60:G61)</f>
        <v>209.81</v>
      </c>
      <c r="H62" s="20">
        <f>SUM(H60:H61)</f>
        <v>314.71249999999998</v>
      </c>
    </row>
    <row r="64" spans="1:8" x14ac:dyDescent="0.25">
      <c r="A64" s="16" t="s">
        <v>26</v>
      </c>
      <c r="C64" s="2" t="s">
        <v>11</v>
      </c>
      <c r="D64" s="2" t="s">
        <v>12</v>
      </c>
      <c r="E64" s="2" t="s">
        <v>13</v>
      </c>
      <c r="F64" s="2" t="s">
        <v>14</v>
      </c>
      <c r="G64" s="2" t="s">
        <v>15</v>
      </c>
      <c r="H64" s="2" t="s">
        <v>16</v>
      </c>
    </row>
    <row r="65" spans="1:8" ht="32.25" customHeight="1" x14ac:dyDescent="0.25">
      <c r="A65" s="4" t="s">
        <v>24</v>
      </c>
      <c r="B65" s="9"/>
      <c r="C65" s="21">
        <v>100</v>
      </c>
      <c r="D65" s="13">
        <v>4.38</v>
      </c>
      <c r="E65" s="13">
        <v>15.12</v>
      </c>
      <c r="F65" s="13">
        <f t="shared" ref="F65:F67" si="7">SUM((C65*D65)+E65)</f>
        <v>453.12</v>
      </c>
      <c r="G65" s="13">
        <v>181.25</v>
      </c>
      <c r="H65" s="13">
        <f t="shared" ref="H65:H67" si="8">SUM(F65-G65)</f>
        <v>271.87</v>
      </c>
    </row>
    <row r="66" spans="1:8" ht="31.5" customHeight="1" x14ac:dyDescent="0.25">
      <c r="A66" s="4" t="s">
        <v>25</v>
      </c>
      <c r="B66" s="9"/>
      <c r="C66" s="21">
        <v>100</v>
      </c>
      <c r="D66" s="13">
        <v>0.93</v>
      </c>
      <c r="E66" s="13">
        <v>1.68</v>
      </c>
      <c r="F66" s="13">
        <f t="shared" si="7"/>
        <v>94.68</v>
      </c>
      <c r="G66" s="13">
        <v>37.869999999999997</v>
      </c>
      <c r="H66" s="13">
        <f t="shared" si="8"/>
        <v>56.810000000000009</v>
      </c>
    </row>
    <row r="67" spans="1:8" ht="30.75" customHeight="1" thickBot="1" x14ac:dyDescent="0.3">
      <c r="A67" s="4" t="s">
        <v>27</v>
      </c>
      <c r="B67" s="9"/>
      <c r="C67" s="21">
        <v>1</v>
      </c>
      <c r="D67" s="13">
        <v>164.75</v>
      </c>
      <c r="E67" s="13">
        <v>11.53</v>
      </c>
      <c r="F67" s="13">
        <f t="shared" si="7"/>
        <v>176.28</v>
      </c>
      <c r="G67" s="13"/>
      <c r="H67" s="13">
        <f t="shared" si="8"/>
        <v>176.28</v>
      </c>
    </row>
    <row r="68" spans="1:8" x14ac:dyDescent="0.25">
      <c r="C68" s="18"/>
      <c r="D68" s="19"/>
      <c r="E68" s="20">
        <f>SUM(E65:E67)</f>
        <v>28.33</v>
      </c>
      <c r="F68" s="20">
        <f>SUM(F65:F67)</f>
        <v>724.07999999999993</v>
      </c>
      <c r="G68" s="20">
        <f>SUM(G65:G67)</f>
        <v>219.12</v>
      </c>
      <c r="H68" s="20">
        <f>SUM(H65:H67)</f>
        <v>504.96000000000004</v>
      </c>
    </row>
    <row r="69" spans="1:8" ht="16.5" thickBot="1" x14ac:dyDescent="0.3"/>
    <row r="70" spans="1:8" ht="16.5" thickTop="1" x14ac:dyDescent="0.25">
      <c r="A70" s="2" t="s">
        <v>28</v>
      </c>
      <c r="C70" s="26"/>
      <c r="D70" s="26"/>
      <c r="E70" s="27">
        <f>SUM(E53+E57+E62+E68)</f>
        <v>350.57999999999993</v>
      </c>
      <c r="F70" s="27">
        <f t="shared" ref="F70:H70" si="9">SUM(F53+F57+F62+F68)</f>
        <v>7061.114700000001</v>
      </c>
      <c r="G70" s="27">
        <f t="shared" si="9"/>
        <v>1214.8899999999999</v>
      </c>
      <c r="H70" s="27">
        <f t="shared" si="9"/>
        <v>5846.2246999999998</v>
      </c>
    </row>
  </sheetData>
  <mergeCells count="18">
    <mergeCell ref="A66:B66"/>
    <mergeCell ref="A67:B67"/>
    <mergeCell ref="A1:H1"/>
    <mergeCell ref="A2:H2"/>
    <mergeCell ref="E6:G6"/>
    <mergeCell ref="B6:C6"/>
    <mergeCell ref="A15:H15"/>
    <mergeCell ref="A45:H45"/>
    <mergeCell ref="A52:B52"/>
    <mergeCell ref="A56:B56"/>
    <mergeCell ref="A60:B60"/>
    <mergeCell ref="A61:B61"/>
    <mergeCell ref="A65:B65"/>
    <mergeCell ref="A48:B48"/>
    <mergeCell ref="A49:B49"/>
    <mergeCell ref="A50:B50"/>
    <mergeCell ref="A51:B51"/>
    <mergeCell ref="B4:G4"/>
  </mergeCells>
  <pageMargins left="0.25" right="0.25" top="0.75" bottom="0.75" header="0.3" footer="0.3"/>
  <pageSetup orientation="portrait" horizontalDpi="0" verticalDpi="0" r:id="rId1"/>
  <headerFooter>
    <oddHeader>&amp;C&amp;"-,Bold"&amp;16 112 Maxine Dr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</dc:creator>
  <cp:lastModifiedBy>James T</cp:lastModifiedBy>
  <cp:lastPrinted>2013-05-01T00:55:27Z</cp:lastPrinted>
  <dcterms:created xsi:type="dcterms:W3CDTF">2013-04-30T20:29:40Z</dcterms:created>
  <dcterms:modified xsi:type="dcterms:W3CDTF">2013-05-01T01:04:31Z</dcterms:modified>
</cp:coreProperties>
</file>